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55"/>
  </bookViews>
  <sheets>
    <sheet name="სტატის_უცხო ქვეყ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L42" i="1"/>
  <c r="K42" i="1"/>
  <c r="J42" i="1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K38" i="1"/>
  <c r="J38" i="1"/>
  <c r="M37" i="1"/>
  <c r="L37" i="1"/>
  <c r="K37" i="1"/>
  <c r="J37" i="1"/>
  <c r="M36" i="1"/>
  <c r="L36" i="1"/>
  <c r="K36" i="1"/>
  <c r="J36" i="1"/>
  <c r="L35" i="1"/>
  <c r="M35" i="1"/>
  <c r="K35" i="1"/>
  <c r="J35" i="1"/>
  <c r="L34" i="1"/>
  <c r="M34" i="1"/>
  <c r="K34" i="1"/>
  <c r="J34" i="1"/>
  <c r="M33" i="1"/>
  <c r="L33" i="1"/>
  <c r="K33" i="1"/>
  <c r="J33" i="1"/>
  <c r="M32" i="1"/>
  <c r="L32" i="1"/>
  <c r="K32" i="1"/>
  <c r="J32" i="1"/>
  <c r="B32" i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M31" i="1"/>
  <c r="L31" i="1"/>
  <c r="K31" i="1"/>
  <c r="K30" i="1" s="1"/>
  <c r="J31" i="1"/>
  <c r="J30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8" i="1"/>
  <c r="O7" i="1"/>
  <c r="O6" i="1"/>
  <c r="H6" i="1"/>
  <c r="G6" i="1"/>
  <c r="F6" i="1"/>
  <c r="E6" i="1"/>
  <c r="M30" i="1" l="1"/>
  <c r="L30" i="1"/>
  <c r="G30" i="1"/>
  <c r="E30" i="1"/>
  <c r="F30" i="1"/>
  <c r="H30" i="1"/>
</calcChain>
</file>

<file path=xl/sharedStrings.xml><?xml version="1.0" encoding="utf-8"?>
<sst xmlns="http://schemas.openxmlformats.org/spreadsheetml/2006/main" count="46" uniqueCount="28">
  <si>
    <t>რეგიონი+ბათუმი</t>
  </si>
  <si>
    <t>გამოძახებების რაოდენობა</t>
  </si>
  <si>
    <t>ჰოსპიტალიზაციების რაოდენობა</t>
  </si>
  <si>
    <t>2018 წ.</t>
  </si>
  <si>
    <t>2019 წ.</t>
  </si>
  <si>
    <t>წელი</t>
  </si>
  <si>
    <t>სულ ხარჯი
'000</t>
  </si>
  <si>
    <t>სულ გამოძახები
'000</t>
  </si>
  <si>
    <t>ერთი გამოძ. ღრებულ</t>
  </si>
  <si>
    <t>N</t>
  </si>
  <si>
    <t>სულ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</si>
  <si>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</si>
  <si>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</si>
  <si>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</si>
  <si>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</si>
  <si>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</si>
  <si>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</si>
  <si>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</si>
  <si>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</si>
  <si>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</si>
  <si>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</si>
  <si>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</si>
  <si>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</si>
  <si>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* 2018 წელს ერთი გამოძახების ღირებულება იყო 53 ლარი</t>
  </si>
  <si>
    <t>რაონები + ბათუმი (უცხოელები)</t>
  </si>
  <si>
    <t>გამოძახებების ხარჯი</t>
  </si>
  <si>
    <t>ჰოსპიტალიზაციების ხარჯი</t>
  </si>
  <si>
    <t>* 2019 წელს ერთი გამოძახების ღირებულება იყო 58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</si>
</sst>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59999389629810485"/>
      </left>
      <right style="thin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thin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/>
      <top/>
      <bottom style="medium">
        <color theme="4" tint="0.79995117038483843"/>
      </bottom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4" tint="0.79998168889431442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Continuous"/>
    </xf>
    <xf numFmtId="0" fontId="2" fillId="3" borderId="6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Continuous" vertical="center"/>
    </xf>
    <xf numFmtId="164" fontId="2" fillId="0" borderId="1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164" fontId="2" fillId="0" borderId="13" xfId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tabSelected="1" topLeftCell="A13" workbookViewId="0">
      <selection activeCell="O7" sqref="O7"/>
    </sheetView>
  </sheetViews>
  <sheetFormatPr defaultRowHeight="12.75" x14ac:dyDescent="0.2"/>
  <cols>
    <col min="1" max="1" width="2.5703125" style="2" customWidth="1"/>
    <col min="2" max="2" width="3" style="5" bestFit="1" customWidth="1"/>
    <col min="3" max="3" width="11" style="2" bestFit="1" customWidth="1"/>
    <col min="4" max="4" width="0.7109375" style="6" customWidth="1"/>
    <col min="5" max="7" width="9.140625" style="5" customWidth="1"/>
    <col min="8" max="8" width="9.140625" style="2" customWidth="1"/>
    <col min="9" max="9" width="0.5703125" style="2" customWidth="1"/>
    <col min="10" max="11" width="9.140625" style="5" customWidth="1"/>
    <col min="12" max="12" width="11" style="5" customWidth="1"/>
    <col min="13" max="13" width="14.5703125" style="2" customWidth="1"/>
    <col min="14" max="14" width="1.85546875" style="5" customWidth="1"/>
    <col min="15" max="15" width="12.5703125" style="5" customWidth="1"/>
    <col min="16" max="16" width="11" style="2" bestFit="1" customWidth="1"/>
    <col min="17" max="17" width="15.5703125" style="4" bestFit="1" customWidth="1"/>
    <col min="18" max="18" width="0.7109375" style="2" customWidth="1"/>
    <col min="19" max="19" width="12.85546875" style="2" customWidth="1"/>
    <col min="20" max="16384" width="9.140625" style="2"/>
  </cols>
  <sheetData>
    <row r="1" spans="1:16" ht="13.5" thickBot="1" x14ac:dyDescent="0.25">
      <c r="A1" s="1"/>
      <c r="B1" s="2"/>
      <c r="D1" s="2"/>
      <c r="E1" s="2"/>
      <c r="F1" s="2"/>
      <c r="G1" s="2"/>
      <c r="I1" s="1"/>
      <c r="J1" s="2"/>
      <c r="K1" s="2"/>
      <c r="L1" s="2"/>
      <c r="N1" s="3"/>
      <c r="O1" s="3"/>
      <c r="P1" s="1"/>
    </row>
    <row r="2" spans="1:16" ht="24.75" customHeight="1" thickBot="1" x14ac:dyDescent="0.25">
      <c r="A2" s="1"/>
      <c r="E2" s="7" t="s">
        <v>0</v>
      </c>
      <c r="F2" s="8"/>
      <c r="G2" s="8"/>
      <c r="H2" s="9"/>
      <c r="I2" s="10"/>
      <c r="J2" s="11"/>
      <c r="K2" s="12"/>
      <c r="L2" s="12"/>
      <c r="M2" s="12"/>
      <c r="N2" s="12"/>
    </row>
    <row r="3" spans="1:16" ht="26.25" thickBot="1" x14ac:dyDescent="0.25">
      <c r="A3" s="1"/>
      <c r="E3" s="13" t="s">
        <v>1</v>
      </c>
      <c r="F3" s="14"/>
      <c r="G3" s="15" t="s">
        <v>2</v>
      </c>
      <c r="H3" s="16"/>
      <c r="I3" s="1"/>
      <c r="J3" s="12"/>
      <c r="K3" s="12"/>
      <c r="L3" s="12"/>
      <c r="M3" s="12"/>
    </row>
    <row r="4" spans="1:16" s="4" customFormat="1" ht="47.25" customHeight="1" thickBot="1" x14ac:dyDescent="0.25">
      <c r="A4" s="17"/>
      <c r="D4" s="18"/>
      <c r="E4" s="19" t="s">
        <v>3</v>
      </c>
      <c r="F4" s="20" t="s">
        <v>4</v>
      </c>
      <c r="G4" s="19" t="s">
        <v>3</v>
      </c>
      <c r="H4" s="20" t="s">
        <v>4</v>
      </c>
      <c r="I4" s="17"/>
      <c r="J4" s="12"/>
      <c r="K4" s="21" t="s">
        <v>5</v>
      </c>
      <c r="L4" s="22" t="s">
        <v>6</v>
      </c>
      <c r="M4" s="23" t="s">
        <v>7</v>
      </c>
      <c r="O4" s="24" t="s">
        <v>8</v>
      </c>
    </row>
    <row r="5" spans="1:16" s="4" customFormat="1" ht="3.75" customHeight="1" thickBot="1" x14ac:dyDescent="0.25">
      <c r="A5" s="17"/>
      <c r="D5" s="17"/>
      <c r="E5" s="25"/>
      <c r="F5" s="26"/>
      <c r="G5" s="25"/>
      <c r="H5" s="26"/>
      <c r="I5" s="17"/>
      <c r="J5" s="12"/>
      <c r="O5" s="27"/>
    </row>
    <row r="6" spans="1:16" ht="16.5" customHeight="1" thickBot="1" x14ac:dyDescent="0.25">
      <c r="A6" s="1"/>
      <c r="B6" s="28" t="s">
        <v>9</v>
      </c>
      <c r="C6" s="29" t="s">
        <v>10</v>
      </c>
      <c r="D6" s="30"/>
      <c r="E6" s="31">
        <f t="shared" ref="E6:H6" si="0">SUM(E7:E18)</f>
        <v>751513</v>
      </c>
      <c r="F6" s="32">
        <f t="shared" si="0"/>
        <v>755833</v>
      </c>
      <c r="G6" s="32">
        <f t="shared" si="0"/>
        <v>245078</v>
      </c>
      <c r="H6" s="33">
        <f t="shared" si="0"/>
        <v>256273</v>
      </c>
      <c r="I6" s="1"/>
      <c r="K6" s="34">
        <v>2018</v>
      </c>
      <c r="L6" s="35">
        <v>75431.5955853333</v>
      </c>
      <c r="M6" s="36">
        <v>1420.8932399999999</v>
      </c>
      <c r="N6" s="2"/>
      <c r="O6" s="37">
        <f>L6/M6</f>
        <v>53.087447713758777</v>
      </c>
    </row>
    <row r="7" spans="1:16" x14ac:dyDescent="0.2">
      <c r="A7" s="1"/>
      <c r="B7" s="38">
        <v>1</v>
      </c>
      <c r="C7" s="39" t="s">
        <v>11</v>
      </c>
      <c r="D7" s="40"/>
      <c r="E7" s="41">
        <v>61654</v>
      </c>
      <c r="F7" s="42">
        <v>81144</v>
      </c>
      <c r="G7" s="42">
        <v>18778</v>
      </c>
      <c r="H7" s="43">
        <v>25193</v>
      </c>
      <c r="I7" s="1"/>
      <c r="K7" s="44">
        <v>2019</v>
      </c>
      <c r="L7" s="45">
        <v>82999.319803555554</v>
      </c>
      <c r="M7" s="36">
        <v>1428.2502400000001</v>
      </c>
      <c r="N7" s="2"/>
      <c r="O7" s="37">
        <f>L7/M7</f>
        <v>58.112589432196103</v>
      </c>
    </row>
    <row r="8" spans="1:16" x14ac:dyDescent="0.2">
      <c r="A8" s="1"/>
      <c r="B8" s="38">
        <f>B7+1</f>
        <v>2</v>
      </c>
      <c r="C8" s="39" t="s">
        <v>12</v>
      </c>
      <c r="D8" s="40"/>
      <c r="E8" s="41">
        <v>57016</v>
      </c>
      <c r="F8" s="42">
        <v>58224</v>
      </c>
      <c r="G8" s="42">
        <v>17699</v>
      </c>
      <c r="H8" s="43">
        <v>19090</v>
      </c>
      <c r="I8" s="1"/>
      <c r="J8" s="12"/>
      <c r="K8" s="12"/>
      <c r="L8" s="12"/>
      <c r="M8" s="12"/>
      <c r="N8" s="12"/>
    </row>
    <row r="9" spans="1:16" x14ac:dyDescent="0.2">
      <c r="A9" s="1"/>
      <c r="B9" s="38">
        <f t="shared" ref="B9:B18" si="1">B8+1</f>
        <v>3</v>
      </c>
      <c r="C9" s="39" t="s">
        <v>13</v>
      </c>
      <c r="D9" s="40"/>
      <c r="E9" s="41">
        <v>63656</v>
      </c>
      <c r="F9" s="42">
        <v>63375</v>
      </c>
      <c r="G9" s="42">
        <v>19770</v>
      </c>
      <c r="H9" s="43">
        <v>21144</v>
      </c>
      <c r="I9" s="1"/>
      <c r="J9" s="12"/>
      <c r="K9" s="12"/>
      <c r="L9" s="12"/>
      <c r="M9" s="12"/>
      <c r="N9" s="12"/>
      <c r="O9" s="12"/>
      <c r="P9" s="12"/>
    </row>
    <row r="10" spans="1:16" x14ac:dyDescent="0.2">
      <c r="A10" s="1"/>
      <c r="B10" s="38">
        <f t="shared" si="1"/>
        <v>4</v>
      </c>
      <c r="C10" s="39" t="s">
        <v>14</v>
      </c>
      <c r="D10" s="40"/>
      <c r="E10" s="41">
        <v>62213</v>
      </c>
      <c r="F10" s="42">
        <v>62964</v>
      </c>
      <c r="G10" s="42">
        <v>19804</v>
      </c>
      <c r="H10" s="43">
        <v>21373</v>
      </c>
      <c r="I10" s="1"/>
      <c r="J10" s="12"/>
      <c r="K10" s="12"/>
      <c r="L10" s="12"/>
      <c r="M10" s="12"/>
      <c r="N10" s="12"/>
      <c r="O10" s="12"/>
      <c r="P10" s="12"/>
    </row>
    <row r="11" spans="1:16" x14ac:dyDescent="0.2">
      <c r="A11" s="1"/>
      <c r="B11" s="38">
        <f t="shared" si="1"/>
        <v>5</v>
      </c>
      <c r="C11" s="39" t="s">
        <v>15</v>
      </c>
      <c r="D11" s="40"/>
      <c r="E11" s="41">
        <v>62281</v>
      </c>
      <c r="F11" s="42">
        <v>63510</v>
      </c>
      <c r="G11" s="42">
        <v>20370</v>
      </c>
      <c r="H11" s="43">
        <v>22010</v>
      </c>
      <c r="I11" s="1"/>
      <c r="J11" s="12"/>
      <c r="K11" s="12"/>
      <c r="L11" s="12"/>
      <c r="M11" s="12"/>
      <c r="N11" s="12"/>
      <c r="O11" s="12"/>
      <c r="P11" s="12"/>
    </row>
    <row r="12" spans="1:16" x14ac:dyDescent="0.2">
      <c r="A12" s="1"/>
      <c r="B12" s="38">
        <f t="shared" si="1"/>
        <v>6</v>
      </c>
      <c r="C12" s="39" t="s">
        <v>16</v>
      </c>
      <c r="D12" s="40"/>
      <c r="E12" s="41">
        <v>59091</v>
      </c>
      <c r="F12" s="42">
        <v>61038</v>
      </c>
      <c r="G12" s="42">
        <v>19506</v>
      </c>
      <c r="H12" s="43">
        <v>22306</v>
      </c>
      <c r="I12" s="1"/>
      <c r="J12" s="12"/>
      <c r="K12" s="12"/>
      <c r="L12" s="12"/>
      <c r="M12" s="12"/>
      <c r="N12" s="12"/>
      <c r="O12" s="12"/>
      <c r="P12" s="12"/>
    </row>
    <row r="13" spans="1:16" x14ac:dyDescent="0.2">
      <c r="A13" s="1"/>
      <c r="B13" s="38">
        <f t="shared" si="1"/>
        <v>7</v>
      </c>
      <c r="C13" s="39" t="s">
        <v>17</v>
      </c>
      <c r="D13" s="40"/>
      <c r="E13" s="41">
        <v>69622</v>
      </c>
      <c r="F13" s="42">
        <v>65790</v>
      </c>
      <c r="G13" s="42">
        <v>23532</v>
      </c>
      <c r="H13" s="43">
        <v>23358</v>
      </c>
      <c r="I13" s="1"/>
      <c r="J13" s="12"/>
      <c r="K13" s="12"/>
      <c r="L13" s="12"/>
      <c r="M13" s="12"/>
      <c r="N13" s="12"/>
      <c r="O13" s="12"/>
      <c r="P13" s="12"/>
    </row>
    <row r="14" spans="1:16" x14ac:dyDescent="0.2">
      <c r="A14" s="1"/>
      <c r="B14" s="38">
        <f t="shared" si="1"/>
        <v>8</v>
      </c>
      <c r="C14" s="39" t="s">
        <v>18</v>
      </c>
      <c r="D14" s="40"/>
      <c r="E14" s="41">
        <v>73644</v>
      </c>
      <c r="F14" s="42">
        <v>70123</v>
      </c>
      <c r="G14" s="42">
        <v>25300</v>
      </c>
      <c r="H14" s="43">
        <v>24756</v>
      </c>
      <c r="I14" s="1"/>
      <c r="J14" s="12"/>
      <c r="K14" s="12"/>
      <c r="L14" s="12"/>
      <c r="M14" s="12"/>
      <c r="N14" s="12"/>
      <c r="O14" s="12"/>
      <c r="P14" s="12"/>
    </row>
    <row r="15" spans="1:16" x14ac:dyDescent="0.2">
      <c r="A15" s="1"/>
      <c r="B15" s="38">
        <f t="shared" si="1"/>
        <v>9</v>
      </c>
      <c r="C15" s="39" t="s">
        <v>19</v>
      </c>
      <c r="D15" s="40"/>
      <c r="E15" s="41">
        <v>60409</v>
      </c>
      <c r="F15" s="42">
        <v>56156</v>
      </c>
      <c r="G15" s="42">
        <v>20265</v>
      </c>
      <c r="H15" s="43">
        <v>19340</v>
      </c>
      <c r="I15" s="1"/>
      <c r="J15" s="12"/>
      <c r="K15" s="12"/>
      <c r="L15" s="12"/>
      <c r="M15" s="12"/>
      <c r="N15" s="12"/>
      <c r="O15" s="12"/>
      <c r="P15" s="12"/>
    </row>
    <row r="16" spans="1:16" x14ac:dyDescent="0.2">
      <c r="A16" s="1"/>
      <c r="B16" s="38">
        <f t="shared" si="1"/>
        <v>10</v>
      </c>
      <c r="C16" s="39" t="s">
        <v>20</v>
      </c>
      <c r="D16" s="40"/>
      <c r="E16" s="41">
        <v>58443</v>
      </c>
      <c r="F16" s="42">
        <v>58424</v>
      </c>
      <c r="G16" s="42">
        <v>19709</v>
      </c>
      <c r="H16" s="43">
        <v>20003</v>
      </c>
      <c r="I16" s="1"/>
      <c r="J16" s="12"/>
      <c r="K16" s="12"/>
      <c r="L16" s="12"/>
      <c r="M16" s="12"/>
      <c r="N16" s="12"/>
      <c r="O16" s="12"/>
      <c r="P16" s="12"/>
    </row>
    <row r="17" spans="1:16" x14ac:dyDescent="0.2">
      <c r="A17" s="1"/>
      <c r="B17" s="38">
        <f t="shared" si="1"/>
        <v>11</v>
      </c>
      <c r="C17" s="39" t="s">
        <v>21</v>
      </c>
      <c r="D17" s="40"/>
      <c r="E17" s="41">
        <v>55956</v>
      </c>
      <c r="F17" s="42">
        <v>53547</v>
      </c>
      <c r="G17" s="42">
        <v>18592</v>
      </c>
      <c r="H17" s="43">
        <v>18021</v>
      </c>
      <c r="I17" s="1"/>
      <c r="J17" s="12"/>
      <c r="K17" s="12"/>
      <c r="L17" s="12"/>
      <c r="M17" s="12"/>
      <c r="N17" s="12"/>
      <c r="O17" s="12"/>
      <c r="P17" s="12"/>
    </row>
    <row r="18" spans="1:16" ht="13.5" thickBot="1" x14ac:dyDescent="0.25">
      <c r="A18" s="1"/>
      <c r="B18" s="46">
        <f t="shared" si="1"/>
        <v>12</v>
      </c>
      <c r="C18" s="47" t="s">
        <v>22</v>
      </c>
      <c r="D18" s="48"/>
      <c r="E18" s="49">
        <v>67528</v>
      </c>
      <c r="F18" s="50">
        <v>61538</v>
      </c>
      <c r="G18" s="50">
        <v>21753</v>
      </c>
      <c r="H18" s="51">
        <v>19679</v>
      </c>
      <c r="I18" s="1"/>
      <c r="J18" s="12"/>
      <c r="K18" s="12"/>
      <c r="L18" s="12"/>
      <c r="M18" s="12"/>
      <c r="N18" s="12"/>
      <c r="O18" s="12"/>
      <c r="P18" s="12"/>
    </row>
    <row r="19" spans="1:16" x14ac:dyDescent="0.2">
      <c r="B19" s="52"/>
      <c r="C19" s="53"/>
      <c r="D19" s="54"/>
      <c r="E19" s="52"/>
      <c r="F19" s="52"/>
      <c r="G19" s="52"/>
      <c r="H19" s="52"/>
      <c r="J19" s="12"/>
      <c r="K19" s="12"/>
      <c r="L19" s="12"/>
      <c r="M19" s="12"/>
      <c r="N19" s="12"/>
      <c r="O19" s="12"/>
      <c r="P19" s="52"/>
    </row>
    <row r="20" spans="1:16" x14ac:dyDescent="0.2">
      <c r="B20" s="52"/>
      <c r="C20" s="53"/>
      <c r="D20" s="54"/>
      <c r="E20" s="52"/>
      <c r="F20" s="52"/>
      <c r="G20" s="52"/>
      <c r="H20" s="52"/>
      <c r="J20" s="12"/>
      <c r="K20" s="12"/>
      <c r="L20" s="12"/>
      <c r="M20" s="12"/>
      <c r="N20" s="12"/>
      <c r="O20" s="12"/>
      <c r="P20" s="52"/>
    </row>
    <row r="21" spans="1:16" x14ac:dyDescent="0.2">
      <c r="B21" s="52"/>
      <c r="C21" s="55" t="s">
        <v>23</v>
      </c>
      <c r="D21" s="54"/>
      <c r="E21" s="52"/>
      <c r="F21" s="52"/>
      <c r="G21" s="52"/>
      <c r="H21" s="52"/>
      <c r="J21" s="12"/>
      <c r="K21" s="12"/>
      <c r="L21" s="12"/>
      <c r="M21" s="12"/>
      <c r="N21" s="12"/>
      <c r="O21" s="12"/>
      <c r="P21" s="52"/>
    </row>
    <row r="22" spans="1:16" x14ac:dyDescent="0.2">
      <c r="B22" s="52"/>
      <c r="C22" s="55" t="s">
        <v>27</v>
      </c>
      <c r="D22" s="54"/>
      <c r="E22" s="52"/>
      <c r="F22" s="52"/>
      <c r="G22" s="52"/>
      <c r="H22" s="52"/>
      <c r="J22" s="12"/>
      <c r="K22" s="12"/>
      <c r="L22" s="12"/>
      <c r="M22" s="12"/>
      <c r="N22" s="12"/>
      <c r="O22" s="12"/>
      <c r="P22" s="52"/>
    </row>
    <row r="23" spans="1:16" x14ac:dyDescent="0.2">
      <c r="B23" s="52"/>
      <c r="C23" s="53"/>
      <c r="D23" s="54"/>
      <c r="E23" s="52"/>
      <c r="F23" s="52"/>
      <c r="G23" s="52"/>
      <c r="H23" s="52"/>
      <c r="J23" s="12"/>
      <c r="K23" s="12"/>
      <c r="L23" s="12"/>
      <c r="M23" s="12"/>
      <c r="N23" s="12"/>
      <c r="O23" s="12"/>
      <c r="P23" s="52"/>
    </row>
    <row r="24" spans="1:16" x14ac:dyDescent="0.2">
      <c r="B24" s="52"/>
      <c r="C24" s="53"/>
      <c r="D24" s="54"/>
      <c r="E24" s="52"/>
      <c r="F24" s="52"/>
      <c r="G24" s="52"/>
      <c r="H24" s="52"/>
      <c r="J24" s="12"/>
      <c r="K24" s="12"/>
      <c r="L24" s="12"/>
      <c r="M24" s="12"/>
      <c r="N24" s="12"/>
      <c r="O24" s="12"/>
      <c r="P24" s="52"/>
    </row>
    <row r="25" spans="1:16" ht="13.5" thickBot="1" x14ac:dyDescent="0.25">
      <c r="B25" s="52"/>
      <c r="C25" s="53"/>
      <c r="D25" s="54"/>
      <c r="E25" s="52"/>
      <c r="F25" s="52"/>
      <c r="G25" s="52"/>
      <c r="H25" s="52"/>
      <c r="J25" s="52"/>
      <c r="K25" s="52"/>
      <c r="L25" s="52"/>
      <c r="M25" s="52"/>
      <c r="N25" s="52"/>
      <c r="O25" s="52"/>
      <c r="P25" s="52"/>
    </row>
    <row r="26" spans="1:16" ht="13.5" thickBot="1" x14ac:dyDescent="0.25">
      <c r="E26" s="56" t="s">
        <v>24</v>
      </c>
      <c r="F26" s="57"/>
      <c r="G26" s="57"/>
      <c r="H26" s="58"/>
      <c r="I26" s="59"/>
      <c r="J26" s="56"/>
      <c r="K26" s="57"/>
      <c r="L26" s="57"/>
      <c r="M26" s="58"/>
    </row>
    <row r="27" spans="1:16" ht="26.25" thickBot="1" x14ac:dyDescent="0.25">
      <c r="E27" s="13" t="s">
        <v>1</v>
      </c>
      <c r="F27" s="14"/>
      <c r="G27" s="15" t="s">
        <v>2</v>
      </c>
      <c r="H27" s="16"/>
      <c r="J27" s="13" t="s">
        <v>25</v>
      </c>
      <c r="K27" s="14"/>
      <c r="L27" s="15" t="s">
        <v>26</v>
      </c>
      <c r="M27" s="16"/>
    </row>
    <row r="28" spans="1:16" ht="13.5" thickBot="1" x14ac:dyDescent="0.25">
      <c r="E28" s="19">
        <v>2018</v>
      </c>
      <c r="F28" s="20">
        <v>2019</v>
      </c>
      <c r="G28" s="19">
        <v>2018</v>
      </c>
      <c r="H28" s="20">
        <v>2019</v>
      </c>
      <c r="J28" s="19">
        <v>2018</v>
      </c>
      <c r="K28" s="20">
        <v>2019</v>
      </c>
      <c r="L28" s="19">
        <v>2018</v>
      </c>
      <c r="M28" s="20">
        <v>2019</v>
      </c>
    </row>
    <row r="29" spans="1:16" ht="3.75" customHeight="1" thickBot="1" x14ac:dyDescent="0.25">
      <c r="E29" s="25"/>
      <c r="F29" s="26"/>
      <c r="G29" s="25"/>
      <c r="H29" s="26"/>
      <c r="J29" s="25"/>
      <c r="K29" s="26"/>
      <c r="L29" s="25"/>
      <c r="M29" s="26"/>
    </row>
    <row r="30" spans="1:16" ht="13.5" thickBot="1" x14ac:dyDescent="0.25">
      <c r="B30" s="28" t="s">
        <v>9</v>
      </c>
      <c r="C30" s="29" t="s">
        <v>10</v>
      </c>
      <c r="E30" s="60">
        <f>SUM(E31:E42)</f>
        <v>5632</v>
      </c>
      <c r="F30" s="61">
        <f t="shared" ref="F30:H30" si="2">SUM(F31:F42)</f>
        <v>9434</v>
      </c>
      <c r="G30" s="61">
        <f t="shared" si="2"/>
        <v>2173</v>
      </c>
      <c r="H30" s="62">
        <f t="shared" si="2"/>
        <v>3396</v>
      </c>
      <c r="J30" s="31">
        <f>SUM(J31:J42)</f>
        <v>298496</v>
      </c>
      <c r="K30" s="32">
        <f t="shared" ref="K30:M30" si="3">SUM(K31:K42)</f>
        <v>537738</v>
      </c>
      <c r="L30" s="32">
        <f t="shared" si="3"/>
        <v>115169</v>
      </c>
      <c r="M30" s="33">
        <f t="shared" si="3"/>
        <v>193572</v>
      </c>
    </row>
    <row r="31" spans="1:16" x14ac:dyDescent="0.2">
      <c r="B31" s="38">
        <v>1</v>
      </c>
      <c r="C31" s="39" t="s">
        <v>11</v>
      </c>
      <c r="E31" s="63">
        <v>221</v>
      </c>
      <c r="F31" s="52">
        <v>751</v>
      </c>
      <c r="G31" s="52">
        <v>82</v>
      </c>
      <c r="H31" s="64">
        <v>238</v>
      </c>
      <c r="J31" s="41">
        <f>E31*53</f>
        <v>11713</v>
      </c>
      <c r="K31" s="42">
        <f>F31*57</f>
        <v>42807</v>
      </c>
      <c r="L31" s="42">
        <f>G31*53</f>
        <v>4346</v>
      </c>
      <c r="M31" s="43">
        <f>H31*57</f>
        <v>13566</v>
      </c>
    </row>
    <row r="32" spans="1:16" x14ac:dyDescent="0.2">
      <c r="B32" s="38">
        <f>B31+1</f>
        <v>2</v>
      </c>
      <c r="C32" s="39" t="s">
        <v>12</v>
      </c>
      <c r="E32" s="63">
        <v>152</v>
      </c>
      <c r="F32" s="52">
        <v>612</v>
      </c>
      <c r="G32" s="52">
        <v>43</v>
      </c>
      <c r="H32" s="64">
        <v>264</v>
      </c>
      <c r="J32" s="41">
        <f t="shared" ref="J32:J42" si="4">E32*53</f>
        <v>8056</v>
      </c>
      <c r="K32" s="42">
        <f t="shared" ref="K32:K42" si="5">F32*57</f>
        <v>34884</v>
      </c>
      <c r="L32" s="42">
        <f t="shared" ref="L32:L42" si="6">G32*53</f>
        <v>2279</v>
      </c>
      <c r="M32" s="43">
        <f t="shared" ref="M32:M42" si="7">H32*57</f>
        <v>15048</v>
      </c>
    </row>
    <row r="33" spans="2:13" x14ac:dyDescent="0.2">
      <c r="B33" s="38">
        <f t="shared" ref="B33:B42" si="8">B32+1</f>
        <v>3</v>
      </c>
      <c r="C33" s="39" t="s">
        <v>13</v>
      </c>
      <c r="E33" s="63">
        <v>190</v>
      </c>
      <c r="F33" s="52">
        <v>558</v>
      </c>
      <c r="G33" s="52">
        <v>68</v>
      </c>
      <c r="H33" s="64">
        <v>200</v>
      </c>
      <c r="J33" s="41">
        <f t="shared" si="4"/>
        <v>10070</v>
      </c>
      <c r="K33" s="42">
        <f t="shared" si="5"/>
        <v>31806</v>
      </c>
      <c r="L33" s="42">
        <f t="shared" si="6"/>
        <v>3604</v>
      </c>
      <c r="M33" s="43">
        <f t="shared" si="7"/>
        <v>11400</v>
      </c>
    </row>
    <row r="34" spans="2:13" x14ac:dyDescent="0.2">
      <c r="B34" s="38">
        <f t="shared" si="8"/>
        <v>4</v>
      </c>
      <c r="C34" s="39" t="s">
        <v>14</v>
      </c>
      <c r="E34" s="63">
        <v>150</v>
      </c>
      <c r="F34" s="52">
        <v>483</v>
      </c>
      <c r="G34" s="52">
        <v>56</v>
      </c>
      <c r="H34" s="64">
        <v>159</v>
      </c>
      <c r="J34" s="41">
        <f t="shared" si="4"/>
        <v>7950</v>
      </c>
      <c r="K34" s="42">
        <f t="shared" si="5"/>
        <v>27531</v>
      </c>
      <c r="L34" s="42">
        <f t="shared" si="6"/>
        <v>2968</v>
      </c>
      <c r="M34" s="43">
        <f t="shared" si="7"/>
        <v>9063</v>
      </c>
    </row>
    <row r="35" spans="2:13" x14ac:dyDescent="0.2">
      <c r="B35" s="38">
        <f t="shared" si="8"/>
        <v>5</v>
      </c>
      <c r="C35" s="39" t="s">
        <v>15</v>
      </c>
      <c r="E35" s="63">
        <v>189</v>
      </c>
      <c r="F35" s="52">
        <v>550</v>
      </c>
      <c r="G35" s="52">
        <v>68</v>
      </c>
      <c r="H35" s="64">
        <v>177</v>
      </c>
      <c r="J35" s="41">
        <f t="shared" si="4"/>
        <v>10017</v>
      </c>
      <c r="K35" s="42">
        <f t="shared" si="5"/>
        <v>31350</v>
      </c>
      <c r="L35" s="42">
        <f t="shared" si="6"/>
        <v>3604</v>
      </c>
      <c r="M35" s="43">
        <f t="shared" si="7"/>
        <v>10089</v>
      </c>
    </row>
    <row r="36" spans="2:13" x14ac:dyDescent="0.2">
      <c r="B36" s="38">
        <f t="shared" si="8"/>
        <v>6</v>
      </c>
      <c r="C36" s="39" t="s">
        <v>16</v>
      </c>
      <c r="E36" s="63">
        <v>354</v>
      </c>
      <c r="F36" s="52">
        <v>905</v>
      </c>
      <c r="G36" s="52">
        <v>146</v>
      </c>
      <c r="H36" s="64">
        <v>359</v>
      </c>
      <c r="J36" s="41">
        <f t="shared" si="4"/>
        <v>18762</v>
      </c>
      <c r="K36" s="42">
        <f t="shared" si="5"/>
        <v>51585</v>
      </c>
      <c r="L36" s="42">
        <f t="shared" si="6"/>
        <v>7738</v>
      </c>
      <c r="M36" s="43">
        <f t="shared" si="7"/>
        <v>20463</v>
      </c>
    </row>
    <row r="37" spans="2:13" x14ac:dyDescent="0.2">
      <c r="B37" s="38">
        <f t="shared" si="8"/>
        <v>7</v>
      </c>
      <c r="C37" s="39" t="s">
        <v>17</v>
      </c>
      <c r="E37" s="63">
        <v>930</v>
      </c>
      <c r="F37" s="52">
        <v>1369</v>
      </c>
      <c r="G37" s="52">
        <v>400</v>
      </c>
      <c r="H37" s="64">
        <v>500</v>
      </c>
      <c r="J37" s="41">
        <f t="shared" si="4"/>
        <v>49290</v>
      </c>
      <c r="K37" s="42">
        <f t="shared" si="5"/>
        <v>78033</v>
      </c>
      <c r="L37" s="42">
        <f t="shared" si="6"/>
        <v>21200</v>
      </c>
      <c r="M37" s="43">
        <f t="shared" si="7"/>
        <v>28500</v>
      </c>
    </row>
    <row r="38" spans="2:13" x14ac:dyDescent="0.2">
      <c r="B38" s="38">
        <f t="shared" si="8"/>
        <v>8</v>
      </c>
      <c r="C38" s="39" t="s">
        <v>18</v>
      </c>
      <c r="E38" s="63">
        <v>1245</v>
      </c>
      <c r="F38" s="52">
        <v>1837</v>
      </c>
      <c r="G38" s="52">
        <v>554</v>
      </c>
      <c r="H38" s="64">
        <v>722</v>
      </c>
      <c r="J38" s="41">
        <f t="shared" si="4"/>
        <v>65985</v>
      </c>
      <c r="K38" s="42">
        <f t="shared" si="5"/>
        <v>104709</v>
      </c>
      <c r="L38" s="42">
        <f t="shared" si="6"/>
        <v>29362</v>
      </c>
      <c r="M38" s="43">
        <f t="shared" si="7"/>
        <v>41154</v>
      </c>
    </row>
    <row r="39" spans="2:13" x14ac:dyDescent="0.2">
      <c r="B39" s="38">
        <f t="shared" si="8"/>
        <v>9</v>
      </c>
      <c r="C39" s="39" t="s">
        <v>19</v>
      </c>
      <c r="E39" s="63">
        <v>663</v>
      </c>
      <c r="F39" s="52">
        <v>832</v>
      </c>
      <c r="G39" s="52">
        <v>298</v>
      </c>
      <c r="H39" s="64">
        <v>303</v>
      </c>
      <c r="J39" s="41">
        <f t="shared" si="4"/>
        <v>35139</v>
      </c>
      <c r="K39" s="42">
        <f t="shared" si="5"/>
        <v>47424</v>
      </c>
      <c r="L39" s="42">
        <f t="shared" si="6"/>
        <v>15794</v>
      </c>
      <c r="M39" s="43">
        <f t="shared" si="7"/>
        <v>17271</v>
      </c>
    </row>
    <row r="40" spans="2:13" x14ac:dyDescent="0.2">
      <c r="B40" s="38">
        <f t="shared" si="8"/>
        <v>10</v>
      </c>
      <c r="C40" s="39" t="s">
        <v>20</v>
      </c>
      <c r="E40" s="63">
        <v>525</v>
      </c>
      <c r="F40" s="52">
        <v>610</v>
      </c>
      <c r="G40" s="52">
        <v>174</v>
      </c>
      <c r="H40" s="64">
        <v>204</v>
      </c>
      <c r="J40" s="41">
        <f t="shared" si="4"/>
        <v>27825</v>
      </c>
      <c r="K40" s="42">
        <f t="shared" si="5"/>
        <v>34770</v>
      </c>
      <c r="L40" s="42">
        <f t="shared" si="6"/>
        <v>9222</v>
      </c>
      <c r="M40" s="43">
        <f t="shared" si="7"/>
        <v>11628</v>
      </c>
    </row>
    <row r="41" spans="2:13" x14ac:dyDescent="0.2">
      <c r="B41" s="38">
        <f t="shared" si="8"/>
        <v>11</v>
      </c>
      <c r="C41" s="39" t="s">
        <v>21</v>
      </c>
      <c r="E41" s="63">
        <v>473</v>
      </c>
      <c r="F41" s="52">
        <v>407</v>
      </c>
      <c r="G41" s="52">
        <v>127</v>
      </c>
      <c r="H41" s="64">
        <v>122</v>
      </c>
      <c r="J41" s="41">
        <f t="shared" si="4"/>
        <v>25069</v>
      </c>
      <c r="K41" s="42">
        <f t="shared" si="5"/>
        <v>23199</v>
      </c>
      <c r="L41" s="42">
        <f t="shared" si="6"/>
        <v>6731</v>
      </c>
      <c r="M41" s="43">
        <f t="shared" si="7"/>
        <v>6954</v>
      </c>
    </row>
    <row r="42" spans="2:13" ht="13.5" thickBot="1" x14ac:dyDescent="0.25">
      <c r="B42" s="46">
        <f t="shared" si="8"/>
        <v>12</v>
      </c>
      <c r="C42" s="47" t="s">
        <v>22</v>
      </c>
      <c r="E42" s="65">
        <v>540</v>
      </c>
      <c r="F42" s="66">
        <v>520</v>
      </c>
      <c r="G42" s="66">
        <v>157</v>
      </c>
      <c r="H42" s="67">
        <v>148</v>
      </c>
      <c r="J42" s="49">
        <f t="shared" si="4"/>
        <v>28620</v>
      </c>
      <c r="K42" s="50">
        <f t="shared" si="5"/>
        <v>29640</v>
      </c>
      <c r="L42" s="50">
        <f t="shared" si="6"/>
        <v>8321</v>
      </c>
      <c r="M42" s="51">
        <f t="shared" si="7"/>
        <v>8436</v>
      </c>
    </row>
  </sheetData>
  <pageMargins left="0.7" right="0.7" top="0.75" bottom="0.75" header="0.3" footer="0.3"/>
  <pageSetup paperSize="9" orientation="portrait" r:id="rId1"/>
  <ignoredErrors>
    <ignoredError sqref="K31:K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სტატის_უცხო ქვეყ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Arevadze</dc:creator>
  <cp:lastModifiedBy>David Torua</cp:lastModifiedBy>
  <dcterms:created xsi:type="dcterms:W3CDTF">2020-06-11T19:38:03Z</dcterms:created>
  <dcterms:modified xsi:type="dcterms:W3CDTF">2020-06-17T12:18:31Z</dcterms:modified>
</cp:coreProperties>
</file>